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1"/>
  </bookViews>
  <sheets>
    <sheet name="mleko trajno-19a" sheetId="1" r:id="rId1"/>
    <sheet name="mleko z dodatki-19b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N11" i="1"/>
  <c r="Q11" s="1"/>
  <c r="N10"/>
  <c r="Q10" s="1"/>
  <c r="N9"/>
  <c r="Q9" s="1"/>
  <c r="Q13" i="2"/>
  <c r="O13"/>
  <c r="P13" s="1"/>
  <c r="N13"/>
  <c r="Q12"/>
  <c r="P12"/>
  <c r="O12"/>
  <c r="N12"/>
  <c r="O11"/>
  <c r="P11" s="1"/>
  <c r="N11"/>
  <c r="Q11" s="1"/>
  <c r="Q10"/>
  <c r="P10"/>
  <c r="O10"/>
  <c r="N10"/>
  <c r="O9"/>
  <c r="O14" s="1"/>
  <c r="O15" s="1"/>
  <c r="N9"/>
  <c r="Q9" s="1"/>
  <c r="P11" i="1"/>
  <c r="O11"/>
  <c r="O10"/>
  <c r="P10" s="1"/>
  <c r="O9"/>
  <c r="P9" s="1"/>
  <c r="Q14" i="2" l="1"/>
  <c r="Q15" s="1"/>
  <c r="P9"/>
  <c r="Q12" i="1"/>
  <c r="Q13" s="1"/>
  <c r="O12"/>
  <c r="O13" s="1"/>
</calcChain>
</file>

<file path=xl/sharedStrings.xml><?xml version="1.0" encoding="utf-8"?>
<sst xmlns="http://schemas.openxmlformats.org/spreadsheetml/2006/main" count="146" uniqueCount="49">
  <si>
    <r>
      <t>NAROČNIK</t>
    </r>
    <r>
      <rPr>
        <sz val="11"/>
        <rFont val="Times New Roman"/>
        <family val="1"/>
        <charset val="238"/>
      </rPr>
      <t>: CUDV DRAGA, Draga 1, 1292 IG</t>
    </r>
  </si>
  <si>
    <t xml:space="preserve">PONUDNIK: </t>
  </si>
  <si>
    <t>ZŠ</t>
  </si>
  <si>
    <t>ARTIKEL</t>
  </si>
  <si>
    <t>šifra artikla</t>
  </si>
  <si>
    <t>gramatura, volumen zahtevanega artikla</t>
  </si>
  <si>
    <t>šifra ponujenega artikla</t>
  </si>
  <si>
    <t>trgovsko ime oz. blagovna znamka ponujenega artikla</t>
  </si>
  <si>
    <t>gramatura, volumen ponujenega artikla</t>
  </si>
  <si>
    <t>cena ponujenega artikla za kos brez DDV</t>
  </si>
  <si>
    <t>cena ponujenega artikla za kos z DDV</t>
  </si>
  <si>
    <t>predvidena letna količina 2019</t>
  </si>
  <si>
    <t>EM</t>
  </si>
  <si>
    <t>Cena na enoto  mere   brez DDV</t>
  </si>
  <si>
    <t>DDV %</t>
  </si>
  <si>
    <t>Cena na enoto  mere   z DDV</t>
  </si>
  <si>
    <t>Končna vrednost z okvirno količino          brez DDV/ 1 leto</t>
  </si>
  <si>
    <t>Končna vrednost brez DDV/2 leti</t>
  </si>
  <si>
    <t>Končna vrednost z okvirno količino           z DDV</t>
  </si>
  <si>
    <t>shema kakovosti      označi (x)</t>
  </si>
  <si>
    <t>1</t>
  </si>
  <si>
    <t>mleko trajno 0,5 % m.m.posneto,homogenizirano, segreto na ultra visoki temperaturi, TP 1 l</t>
  </si>
  <si>
    <t>1/1</t>
  </si>
  <si>
    <t>lit</t>
  </si>
  <si>
    <t>2</t>
  </si>
  <si>
    <t>mleko trajno  3,5 % m.m.,homogenizirano,segreto na ultra visoki temperaturi, TP 1 l</t>
  </si>
  <si>
    <t>3</t>
  </si>
  <si>
    <t>mleko trajno 3,5 % m.m.,homogenizirano,segreto na ultra visoki temperaturi,TP 0,5 l</t>
  </si>
  <si>
    <t>500ml</t>
  </si>
  <si>
    <t>kos</t>
  </si>
  <si>
    <t>4</t>
  </si>
  <si>
    <t>mleko trajno 1,5 %-1,6% m.m.posneto,homogenizirano, segreto na ultra visoki temperaturi, TP 1 l</t>
  </si>
  <si>
    <t>5</t>
  </si>
  <si>
    <t>mleko trajno 1,5-1,6%mm-z dodatkom kalcija in vitamina A,D homogenizirano, segreto na ultra visoki temperaturi TP 1/1</t>
  </si>
  <si>
    <t>mleko trajno z dodatkom vitaminov, 3 omega ku KOENCIMmm-brez laktoze, homogenizirano, segreto na ultra visoki temperaturi TP 1/1</t>
  </si>
  <si>
    <t>mleko trajno 1,5-1,6%mm-brez laktoze, homogenizirano, segreto na ultra visoki temperaturi TP 1/1</t>
  </si>
  <si>
    <t>mleko trajno 1,5-1,6%mm-z dodatkom 3 maščobnih kislin homogenizirano, segreto na ultra visoki temperaturi TP 1/1</t>
  </si>
  <si>
    <t>SKUPAJ PONUJENI ARTIKLI IZ SKLOPA  ( 1 leto )</t>
  </si>
  <si>
    <t>XX</t>
  </si>
  <si>
    <t xml:space="preserve"> xxxx</t>
  </si>
  <si>
    <t>SKUPAJ PONUJENI ARTIKLI IZ SKLOPA  ( 2 leti )</t>
  </si>
  <si>
    <t>V skladu s 7. odstavkom 89. člena ZJN-3 soglašamo, da naročnik:</t>
  </si>
  <si>
    <t>- popravi računske napake v primeru, da jih odkrije pri pregledu in ocenjevanju ponudb. Pri tem se količina in cena na enoto brez DDV ne smeta spreminjati,</t>
  </si>
  <si>
    <t>- lahko popravi računske napake zaradi nepravilne vnaprej določene matematične operacije s strani naročnika v primeru, da jih ugotovi pri pregledu in ocenjevanju ponudb. Naročnik popravi računsko napako tako, da ob upoštevanju cen na enoto brez DDV in količin, ki jih ponudi ponudnik, izračuna vrednost ponudbe z upoštevanjem pravilne matematične operacije.</t>
  </si>
  <si>
    <t>- napačno zapisano stopnjo DDV popravi v pravilno.</t>
  </si>
  <si>
    <t>Kraj in datum:</t>
  </si>
  <si>
    <t>Žig in podpis odgovorne osebe:</t>
  </si>
  <si>
    <t xml:space="preserve">SPECIFIKACIJA PREDRAČUNA ZA SKLOP 19a -  MLEKO TRAJNO </t>
  </si>
  <si>
    <t xml:space="preserve">SPECIFIKACIJA PREDRAČUNA ZA SKLOP 19 b-  MLEKO Z DODATKI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</si>
</sst>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_-* #,##0.00\ _S_I_T_-;\-* #,##0.00\ _S_I_T_-;_-* &quot;-&quot;??\ _S_I_T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/>
    <xf numFmtId="0" fontId="1" fillId="0" borderId="0"/>
  </cellStyleXfs>
  <cellXfs count="9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Protection="1"/>
    <xf numFmtId="2" fontId="3" fillId="0" borderId="0" xfId="0" applyNumberFormat="1" applyFont="1" applyProtection="1"/>
    <xf numFmtId="2" fontId="2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1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6" borderId="3" xfId="2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7" fillId="6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49" fontId="3" fillId="0" borderId="2" xfId="0" applyNumberFormat="1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165" fontId="9" fillId="0" borderId="4" xfId="0" applyNumberFormat="1" applyFont="1" applyFill="1" applyBorder="1" applyAlignment="1" applyProtection="1">
      <alignment horizontal="center"/>
      <protection locked="0"/>
    </xf>
    <xf numFmtId="165" fontId="10" fillId="0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3" xfId="2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/>
    <xf numFmtId="2" fontId="2" fillId="0" borderId="2" xfId="0" applyNumberFormat="1" applyFont="1" applyFill="1" applyBorder="1" applyProtection="1"/>
    <xf numFmtId="0" fontId="3" fillId="0" borderId="2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165" fontId="3" fillId="0" borderId="4" xfId="0" applyNumberFormat="1" applyFont="1" applyFill="1" applyBorder="1" applyAlignment="1" applyProtection="1">
      <alignment horizontal="center"/>
      <protection locked="0"/>
    </xf>
    <xf numFmtId="166" fontId="3" fillId="0" borderId="4" xfId="0" applyNumberFormat="1" applyFont="1" applyFill="1" applyBorder="1" applyAlignment="1" applyProtection="1">
      <alignment horizontal="center"/>
      <protection locked="0"/>
    </xf>
    <xf numFmtId="166" fontId="10" fillId="0" borderId="4" xfId="0" applyNumberFormat="1" applyFont="1" applyFill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12" fillId="0" borderId="0" xfId="0" applyFont="1" applyAlignment="1">
      <alignment horizontal="justify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Protection="1">
      <protection locked="0"/>
    </xf>
    <xf numFmtId="164" fontId="11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protection locked="0"/>
    </xf>
    <xf numFmtId="0" fontId="3" fillId="0" borderId="0" xfId="3" applyFont="1" applyFill="1" applyProtection="1"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 wrapText="1"/>
      <protection locked="0"/>
    </xf>
    <xf numFmtId="0" fontId="3" fillId="0" borderId="0" xfId="3" applyNumberFormat="1" applyFont="1" applyFill="1" applyAlignment="1" applyProtection="1">
      <alignment horizontal="center" wrapText="1"/>
      <protection locked="0"/>
    </xf>
    <xf numFmtId="4" fontId="3" fillId="0" borderId="0" xfId="3" applyNumberFormat="1" applyFont="1" applyFill="1" applyAlignment="1" applyProtection="1">
      <alignment horizontal="center" wrapText="1"/>
      <protection locked="0"/>
    </xf>
    <xf numFmtId="164" fontId="3" fillId="0" borderId="0" xfId="3" applyNumberFormat="1" applyFont="1" applyFill="1" applyAlignment="1" applyProtection="1">
      <alignment horizont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4" fontId="8" fillId="0" borderId="0" xfId="0" applyNumberFormat="1" applyFont="1" applyProtection="1"/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Protection="1">
      <protection locked="0"/>
    </xf>
    <xf numFmtId="2" fontId="8" fillId="0" borderId="0" xfId="0" applyNumberFormat="1" applyFont="1" applyBorder="1" applyProtection="1">
      <protection locked="0"/>
    </xf>
    <xf numFmtId="4" fontId="8" fillId="0" borderId="0" xfId="0" applyNumberFormat="1" applyFont="1" applyBorder="1" applyProtection="1"/>
    <xf numFmtId="2" fontId="8" fillId="0" borderId="0" xfId="0" applyNumberFormat="1" applyFont="1" applyBorder="1" applyProtection="1"/>
    <xf numFmtId="49" fontId="8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Protection="1"/>
  </cellXfs>
  <cellStyles count="4">
    <cellStyle name="Excel Built-in Normal" xfId="2"/>
    <cellStyle name="Navadno" xfId="0" builtinId="0"/>
    <cellStyle name="Navadno 2" xfId="3"/>
    <cellStyle name="Navadno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workbookViewId="0">
      <selection activeCell="B6" sqref="B6"/>
    </sheetView>
  </sheetViews>
  <sheetFormatPr defaultRowHeight="12.75"/>
  <cols>
    <col min="1" max="1" width="4.42578125" style="74" customWidth="1"/>
    <col min="2" max="2" width="69" style="74" customWidth="1"/>
    <col min="3" max="3" width="10.140625" style="75" customWidth="1"/>
    <col min="4" max="4" width="13.7109375" style="88" customWidth="1"/>
    <col min="5" max="5" width="10.140625" style="75" customWidth="1"/>
    <col min="6" max="6" width="17.5703125" style="75" customWidth="1"/>
    <col min="7" max="9" width="13.7109375" style="75" customWidth="1"/>
    <col min="10" max="10" width="12" style="76" customWidth="1"/>
    <col min="11" max="11" width="5.140625" style="75" customWidth="1"/>
    <col min="12" max="12" width="10.7109375" style="77" customWidth="1"/>
    <col min="13" max="13" width="8.7109375" style="78" customWidth="1"/>
    <col min="14" max="14" width="10.7109375" style="77" customWidth="1"/>
    <col min="15" max="16" width="15.7109375" style="79" customWidth="1"/>
    <col min="17" max="17" width="15.7109375" style="89" customWidth="1"/>
    <col min="18" max="18" width="13" style="78" customWidth="1"/>
    <col min="19" max="16384" width="9.140625" style="74"/>
  </cols>
  <sheetData>
    <row r="1" spans="1:33" s="2" customFormat="1" ht="15">
      <c r="A1" s="1" t="s">
        <v>0</v>
      </c>
      <c r="C1" s="3"/>
      <c r="D1" s="4"/>
      <c r="E1" s="3"/>
      <c r="F1" s="3"/>
      <c r="G1" s="3"/>
      <c r="H1" s="3"/>
      <c r="I1" s="3"/>
      <c r="J1" s="5"/>
      <c r="K1" s="3"/>
      <c r="L1" s="6"/>
      <c r="M1" s="7"/>
      <c r="N1" s="6"/>
      <c r="O1" s="8"/>
      <c r="P1" s="8"/>
      <c r="Q1" s="9"/>
      <c r="R1" s="7"/>
    </row>
    <row r="2" spans="1:33" s="2" customFormat="1" ht="15">
      <c r="C2" s="3"/>
      <c r="D2" s="4"/>
      <c r="E2" s="3"/>
      <c r="F2" s="3"/>
      <c r="G2" s="3"/>
      <c r="H2" s="3"/>
      <c r="I2" s="3"/>
      <c r="J2" s="5"/>
      <c r="K2" s="3"/>
      <c r="L2" s="6"/>
      <c r="M2" s="7"/>
      <c r="N2" s="6"/>
      <c r="O2" s="8"/>
      <c r="P2" s="8"/>
      <c r="Q2" s="9"/>
      <c r="R2" s="7"/>
    </row>
    <row r="3" spans="1:33" s="2" customFormat="1" ht="15">
      <c r="A3" s="10" t="s">
        <v>1</v>
      </c>
      <c r="B3" s="11"/>
      <c r="C3" s="3"/>
      <c r="D3" s="4"/>
      <c r="E3" s="3"/>
      <c r="F3" s="3"/>
      <c r="G3" s="3"/>
      <c r="H3" s="3"/>
      <c r="I3" s="3"/>
      <c r="J3" s="5"/>
      <c r="K3" s="3"/>
      <c r="L3" s="6"/>
      <c r="M3" s="7"/>
      <c r="N3" s="6"/>
      <c r="O3" s="8"/>
      <c r="P3" s="8"/>
      <c r="Q3" s="9"/>
      <c r="R3" s="7"/>
    </row>
    <row r="4" spans="1:33" s="2" customFormat="1" ht="15">
      <c r="A4" s="12"/>
      <c r="B4" s="13"/>
      <c r="C4" s="3"/>
      <c r="D4" s="4"/>
      <c r="E4" s="3"/>
      <c r="F4" s="3"/>
      <c r="G4" s="3"/>
      <c r="H4" s="3"/>
      <c r="I4" s="3"/>
      <c r="J4" s="5"/>
      <c r="K4" s="3"/>
      <c r="L4" s="6"/>
      <c r="M4" s="7"/>
      <c r="N4" s="6"/>
      <c r="O4" s="8"/>
      <c r="P4" s="8"/>
      <c r="Q4" s="9"/>
      <c r="R4" s="7"/>
    </row>
    <row r="5" spans="1:33" s="2" customFormat="1" ht="15">
      <c r="C5" s="3"/>
      <c r="D5" s="4"/>
      <c r="E5" s="3"/>
      <c r="F5" s="3"/>
      <c r="G5" s="3"/>
      <c r="H5" s="3"/>
      <c r="I5" s="3"/>
      <c r="J5" s="5"/>
      <c r="K5" s="3"/>
      <c r="L5" s="6"/>
      <c r="M5" s="7"/>
      <c r="N5" s="6"/>
      <c r="O5" s="8"/>
      <c r="P5" s="8"/>
      <c r="Q5" s="9"/>
      <c r="R5" s="7"/>
    </row>
    <row r="6" spans="1:33" s="2" customFormat="1" ht="15">
      <c r="B6" s="1" t="s">
        <v>47</v>
      </c>
      <c r="C6" s="3"/>
      <c r="D6" s="4"/>
      <c r="E6" s="3"/>
      <c r="F6" s="3"/>
      <c r="G6" s="3"/>
      <c r="H6" s="3"/>
      <c r="I6" s="3"/>
      <c r="J6" s="5"/>
      <c r="K6" s="3"/>
      <c r="L6" s="6"/>
      <c r="M6" s="7"/>
      <c r="N6" s="6"/>
      <c r="O6" s="8"/>
      <c r="P6" s="8"/>
      <c r="Q6" s="9"/>
      <c r="R6" s="7"/>
    </row>
    <row r="7" spans="1:33" s="2" customFormat="1" ht="15">
      <c r="C7" s="3"/>
      <c r="D7" s="4"/>
      <c r="E7" s="3"/>
      <c r="F7" s="3"/>
      <c r="G7" s="3"/>
      <c r="H7" s="3"/>
      <c r="I7" s="3"/>
      <c r="J7" s="5"/>
      <c r="K7" s="3"/>
      <c r="L7" s="6"/>
      <c r="M7" s="7"/>
      <c r="N7" s="6"/>
      <c r="O7" s="8"/>
      <c r="P7" s="8"/>
      <c r="Q7" s="9"/>
      <c r="R7" s="7"/>
    </row>
    <row r="8" spans="1:33" s="27" customFormat="1" ht="63" customHeight="1">
      <c r="A8" s="14" t="s">
        <v>2</v>
      </c>
      <c r="B8" s="15" t="s">
        <v>3</v>
      </c>
      <c r="C8" s="16" t="s">
        <v>4</v>
      </c>
      <c r="D8" s="17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8" t="s">
        <v>11</v>
      </c>
      <c r="K8" s="19" t="s">
        <v>12</v>
      </c>
      <c r="L8" s="20" t="s">
        <v>13</v>
      </c>
      <c r="M8" s="21" t="s">
        <v>14</v>
      </c>
      <c r="N8" s="20" t="s">
        <v>15</v>
      </c>
      <c r="O8" s="22" t="s">
        <v>16</v>
      </c>
      <c r="P8" s="23" t="s">
        <v>17</v>
      </c>
      <c r="Q8" s="24" t="s">
        <v>18</v>
      </c>
      <c r="R8" s="25" t="s">
        <v>19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2" customFormat="1" ht="30">
      <c r="A9" s="28" t="s">
        <v>20</v>
      </c>
      <c r="B9" s="43" t="s">
        <v>25</v>
      </c>
      <c r="C9" s="30">
        <v>207004</v>
      </c>
      <c r="D9" s="31" t="s">
        <v>22</v>
      </c>
      <c r="E9" s="44"/>
      <c r="F9" s="45"/>
      <c r="G9" s="34"/>
      <c r="H9" s="34"/>
      <c r="I9" s="35"/>
      <c r="J9" s="36">
        <v>22000</v>
      </c>
      <c r="K9" s="30" t="s">
        <v>23</v>
      </c>
      <c r="L9" s="38"/>
      <c r="M9" s="39">
        <v>9.5</v>
      </c>
      <c r="N9" s="40">
        <f>L9+(L9*9.5%)</f>
        <v>0</v>
      </c>
      <c r="O9" s="41">
        <f t="shared" ref="O9:O11" si="0">J9*L9</f>
        <v>0</v>
      </c>
      <c r="P9" s="41">
        <f t="shared" ref="P9:P11" si="1">O9*2</f>
        <v>0</v>
      </c>
      <c r="Q9" s="42">
        <f t="shared" ref="Q9:Q11" si="2">J9*N9</f>
        <v>0</v>
      </c>
      <c r="R9" s="34"/>
    </row>
    <row r="10" spans="1:33" s="2" customFormat="1" ht="30">
      <c r="A10" s="28" t="s">
        <v>24</v>
      </c>
      <c r="B10" s="29" t="s">
        <v>27</v>
      </c>
      <c r="C10" s="30">
        <v>207005</v>
      </c>
      <c r="D10" s="31" t="s">
        <v>28</v>
      </c>
      <c r="E10" s="32"/>
      <c r="F10" s="33"/>
      <c r="G10" s="46"/>
      <c r="H10" s="46"/>
      <c r="I10" s="35"/>
      <c r="J10" s="36">
        <v>6500</v>
      </c>
      <c r="K10" s="37" t="s">
        <v>29</v>
      </c>
      <c r="L10" s="38"/>
      <c r="M10" s="39">
        <v>9.5</v>
      </c>
      <c r="N10" s="40">
        <f t="shared" ref="N10:N11" si="3">L10+(L10*9.5%)</f>
        <v>0</v>
      </c>
      <c r="O10" s="41">
        <f t="shared" si="0"/>
        <v>0</v>
      </c>
      <c r="P10" s="41">
        <f t="shared" si="1"/>
        <v>0</v>
      </c>
      <c r="Q10" s="42">
        <f t="shared" si="2"/>
        <v>0</v>
      </c>
      <c r="R10" s="46"/>
    </row>
    <row r="11" spans="1:33" s="2" customFormat="1" ht="30">
      <c r="A11" s="28" t="s">
        <v>26</v>
      </c>
      <c r="B11" s="29" t="s">
        <v>31</v>
      </c>
      <c r="C11" s="30">
        <v>207017</v>
      </c>
      <c r="D11" s="31" t="s">
        <v>22</v>
      </c>
      <c r="E11" s="32"/>
      <c r="F11" s="33"/>
      <c r="G11" s="34"/>
      <c r="H11" s="34"/>
      <c r="I11" s="35"/>
      <c r="J11" s="36">
        <v>240</v>
      </c>
      <c r="K11" s="30" t="s">
        <v>23</v>
      </c>
      <c r="L11" s="38"/>
      <c r="M11" s="39">
        <v>9.5</v>
      </c>
      <c r="N11" s="40">
        <f t="shared" si="3"/>
        <v>0</v>
      </c>
      <c r="O11" s="41">
        <f t="shared" si="0"/>
        <v>0</v>
      </c>
      <c r="P11" s="41">
        <f t="shared" si="1"/>
        <v>0</v>
      </c>
      <c r="Q11" s="42">
        <f t="shared" si="2"/>
        <v>0</v>
      </c>
      <c r="R11" s="34"/>
    </row>
    <row r="12" spans="1:33" s="2" customFormat="1" ht="15">
      <c r="A12" s="52"/>
      <c r="B12" s="53" t="s">
        <v>37</v>
      </c>
      <c r="C12" s="54" t="s">
        <v>38</v>
      </c>
      <c r="D12" s="55" t="s">
        <v>38</v>
      </c>
      <c r="E12" s="54" t="s">
        <v>38</v>
      </c>
      <c r="F12" s="54" t="s">
        <v>38</v>
      </c>
      <c r="G12" s="54" t="s">
        <v>38</v>
      </c>
      <c r="H12" s="54" t="s">
        <v>38</v>
      </c>
      <c r="I12" s="54" t="s">
        <v>38</v>
      </c>
      <c r="J12" s="56" t="s">
        <v>38</v>
      </c>
      <c r="K12" s="54" t="s">
        <v>38</v>
      </c>
      <c r="L12" s="57" t="s">
        <v>38</v>
      </c>
      <c r="M12" s="58" t="s">
        <v>38</v>
      </c>
      <c r="N12" s="59" t="s">
        <v>38</v>
      </c>
      <c r="O12" s="41">
        <f>SUM(O9:O11)</f>
        <v>0</v>
      </c>
      <c r="P12" s="60" t="s">
        <v>38</v>
      </c>
      <c r="Q12" s="41">
        <f>SUM(Q9:Q11)</f>
        <v>0</v>
      </c>
      <c r="R12" s="58" t="s">
        <v>39</v>
      </c>
    </row>
    <row r="13" spans="1:33" s="2" customFormat="1" ht="15">
      <c r="A13" s="52"/>
      <c r="B13" s="53" t="s">
        <v>40</v>
      </c>
      <c r="C13" s="54" t="s">
        <v>38</v>
      </c>
      <c r="D13" s="55" t="s">
        <v>38</v>
      </c>
      <c r="E13" s="54" t="s">
        <v>38</v>
      </c>
      <c r="F13" s="54" t="s">
        <v>38</v>
      </c>
      <c r="G13" s="54" t="s">
        <v>38</v>
      </c>
      <c r="H13" s="54" t="s">
        <v>38</v>
      </c>
      <c r="I13" s="54" t="s">
        <v>38</v>
      </c>
      <c r="J13" s="56" t="s">
        <v>38</v>
      </c>
      <c r="K13" s="54" t="s">
        <v>38</v>
      </c>
      <c r="L13" s="57" t="s">
        <v>38</v>
      </c>
      <c r="M13" s="58" t="s">
        <v>38</v>
      </c>
      <c r="N13" s="59" t="s">
        <v>38</v>
      </c>
      <c r="O13" s="41">
        <f>O12*2</f>
        <v>0</v>
      </c>
      <c r="P13" s="60" t="s">
        <v>38</v>
      </c>
      <c r="Q13" s="41">
        <f>Q12*2</f>
        <v>0</v>
      </c>
      <c r="R13" s="58" t="s">
        <v>39</v>
      </c>
    </row>
    <row r="15" spans="1:33" s="61" customFormat="1" ht="15">
      <c r="B15" s="62" t="s">
        <v>41</v>
      </c>
      <c r="D15" s="63"/>
      <c r="G15" s="63"/>
      <c r="H15" s="64"/>
      <c r="I15" s="65"/>
      <c r="J15" s="66"/>
      <c r="K15" s="65"/>
      <c r="L15" s="65"/>
      <c r="M15" s="65"/>
      <c r="N15" s="65"/>
    </row>
    <row r="16" spans="1:33" s="61" customFormat="1" ht="42.75" customHeight="1">
      <c r="B16" s="62" t="s">
        <v>42</v>
      </c>
      <c r="D16" s="63"/>
      <c r="G16" s="63"/>
      <c r="H16" s="64"/>
      <c r="I16" s="65"/>
      <c r="J16" s="66"/>
      <c r="K16" s="65"/>
      <c r="L16" s="65"/>
      <c r="M16" s="65"/>
      <c r="N16" s="65"/>
    </row>
    <row r="17" spans="1:18" s="61" customFormat="1" ht="75">
      <c r="B17" s="62" t="s">
        <v>43</v>
      </c>
      <c r="D17" s="63"/>
      <c r="G17" s="63"/>
      <c r="H17" s="64"/>
      <c r="I17" s="65"/>
      <c r="J17" s="66"/>
      <c r="K17" s="65"/>
      <c r="L17" s="65"/>
      <c r="M17" s="65"/>
      <c r="N17" s="65"/>
    </row>
    <row r="18" spans="1:18" s="61" customFormat="1" ht="15">
      <c r="B18" s="62" t="s">
        <v>44</v>
      </c>
      <c r="D18" s="63"/>
      <c r="G18" s="63"/>
      <c r="H18" s="64"/>
      <c r="I18" s="65"/>
      <c r="J18" s="66"/>
      <c r="K18" s="65"/>
      <c r="L18" s="65"/>
      <c r="M18" s="65"/>
      <c r="N18" s="65"/>
    </row>
    <row r="19" spans="1:18" s="61" customFormat="1" ht="15">
      <c r="A19" s="67"/>
      <c r="B19" s="68"/>
      <c r="C19" s="69"/>
      <c r="D19" s="70"/>
      <c r="E19" s="69"/>
      <c r="F19" s="70"/>
      <c r="G19" s="70"/>
      <c r="H19" s="71"/>
      <c r="I19" s="72"/>
      <c r="J19" s="73"/>
      <c r="K19" s="65"/>
      <c r="L19" s="65"/>
      <c r="M19" s="65"/>
      <c r="N19" s="65"/>
    </row>
    <row r="20" spans="1:18" s="61" customFormat="1" ht="15">
      <c r="B20" s="61" t="s">
        <v>45</v>
      </c>
      <c r="D20" s="63"/>
      <c r="G20" s="63"/>
      <c r="H20" s="64"/>
      <c r="I20" s="65"/>
      <c r="J20" s="66" t="s">
        <v>46</v>
      </c>
      <c r="K20" s="65"/>
      <c r="L20" s="65"/>
      <c r="M20" s="65"/>
      <c r="N20" s="65"/>
    </row>
    <row r="21" spans="1:18">
      <c r="C21" s="74"/>
      <c r="D21" s="74"/>
      <c r="E21" s="74"/>
      <c r="G21" s="74"/>
      <c r="H21" s="76"/>
      <c r="I21" s="74"/>
      <c r="J21" s="77"/>
      <c r="K21" s="78"/>
      <c r="L21" s="79"/>
      <c r="M21" s="79"/>
      <c r="N21" s="79"/>
      <c r="O21" s="78"/>
      <c r="P21" s="74"/>
      <c r="Q21" s="74"/>
      <c r="R21" s="74"/>
    </row>
    <row r="22" spans="1:18" s="80" customFormat="1">
      <c r="C22" s="81"/>
      <c r="D22" s="82"/>
      <c r="E22" s="81"/>
      <c r="F22" s="81"/>
      <c r="G22" s="81"/>
      <c r="H22" s="81"/>
      <c r="I22" s="81"/>
      <c r="J22" s="83"/>
      <c r="K22" s="81"/>
      <c r="L22" s="84"/>
      <c r="M22" s="85"/>
      <c r="N22" s="84"/>
      <c r="O22" s="86"/>
      <c r="P22" s="86"/>
      <c r="Q22" s="87"/>
      <c r="R22" s="85"/>
    </row>
    <row r="23" spans="1:18" s="80" customFormat="1">
      <c r="C23" s="81"/>
      <c r="D23" s="82"/>
      <c r="E23" s="81"/>
      <c r="F23" s="81"/>
      <c r="G23" s="81"/>
      <c r="H23" s="81"/>
      <c r="I23" s="81"/>
      <c r="J23" s="83"/>
      <c r="K23" s="81"/>
      <c r="L23" s="84"/>
      <c r="M23" s="85"/>
      <c r="N23" s="84"/>
      <c r="O23" s="86"/>
      <c r="P23" s="86"/>
      <c r="Q23" s="87"/>
      <c r="R23" s="85"/>
    </row>
  </sheetData>
  <pageMargins left="0.7" right="0.7" top="0.75" bottom="0.75" header="0.3" footer="0.3"/>
  <ignoredErrors>
    <ignoredError sqref="A9:A11" numberStoredAsText="1"/>
    <ignoredError sqref="N9:N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D5" sqref="D5"/>
    </sheetView>
  </sheetViews>
  <sheetFormatPr defaultRowHeight="12.75"/>
  <cols>
    <col min="1" max="1" width="4.42578125" style="74" customWidth="1"/>
    <col min="2" max="2" width="69" style="74" customWidth="1"/>
    <col min="3" max="3" width="10.140625" style="75" customWidth="1"/>
    <col min="4" max="4" width="13.7109375" style="88" customWidth="1"/>
    <col min="5" max="5" width="10.140625" style="75" customWidth="1"/>
    <col min="6" max="6" width="17" style="75" customWidth="1"/>
    <col min="7" max="9" width="13.7109375" style="75" customWidth="1"/>
    <col min="10" max="10" width="12" style="76" customWidth="1"/>
    <col min="11" max="11" width="5.140625" style="75" customWidth="1"/>
    <col min="12" max="12" width="10.7109375" style="77" customWidth="1"/>
    <col min="13" max="13" width="8.7109375" style="78" customWidth="1"/>
    <col min="14" max="14" width="10.7109375" style="77" customWidth="1"/>
    <col min="15" max="16" width="15.7109375" style="79" customWidth="1"/>
    <col min="17" max="17" width="15.7109375" style="89" customWidth="1"/>
    <col min="18" max="18" width="13" style="78" customWidth="1"/>
    <col min="19" max="16384" width="9.140625" style="74"/>
  </cols>
  <sheetData>
    <row r="1" spans="1:36" s="2" customFormat="1" ht="15">
      <c r="A1" s="1" t="s">
        <v>0</v>
      </c>
      <c r="C1" s="3"/>
      <c r="D1" s="4"/>
      <c r="E1" s="3"/>
      <c r="F1" s="3"/>
      <c r="G1" s="3"/>
      <c r="H1" s="3"/>
      <c r="I1" s="3"/>
      <c r="J1" s="5"/>
      <c r="K1" s="3"/>
      <c r="L1" s="6"/>
      <c r="M1" s="7"/>
      <c r="N1" s="6"/>
      <c r="O1" s="8"/>
      <c r="P1" s="8"/>
      <c r="Q1" s="9"/>
      <c r="R1" s="7"/>
    </row>
    <row r="2" spans="1:36" s="2" customFormat="1" ht="15">
      <c r="C2" s="3"/>
      <c r="D2" s="4"/>
      <c r="E2" s="3"/>
      <c r="F2" s="3"/>
      <c r="G2" s="3"/>
      <c r="H2" s="3"/>
      <c r="I2" s="3"/>
      <c r="J2" s="5"/>
      <c r="K2" s="3"/>
      <c r="L2" s="6"/>
      <c r="M2" s="7"/>
      <c r="N2" s="6"/>
      <c r="O2" s="8"/>
      <c r="P2" s="8"/>
      <c r="Q2" s="9"/>
      <c r="R2" s="7"/>
    </row>
    <row r="3" spans="1:36" s="2" customFormat="1" ht="15">
      <c r="A3" s="10" t="s">
        <v>1</v>
      </c>
      <c r="B3" s="11"/>
      <c r="C3" s="3"/>
      <c r="D3" s="4"/>
      <c r="E3" s="3"/>
      <c r="F3" s="3"/>
      <c r="G3" s="3"/>
      <c r="H3" s="3"/>
      <c r="I3" s="3"/>
      <c r="J3" s="5"/>
      <c r="K3" s="3"/>
      <c r="L3" s="6"/>
      <c r="M3" s="7"/>
      <c r="N3" s="6"/>
      <c r="O3" s="8"/>
      <c r="P3" s="8"/>
      <c r="Q3" s="9"/>
      <c r="R3" s="7"/>
    </row>
    <row r="4" spans="1:36" s="2" customFormat="1" ht="15">
      <c r="A4" s="12"/>
      <c r="B4" s="13"/>
      <c r="C4" s="3"/>
      <c r="D4" s="4"/>
      <c r="E4" s="3"/>
      <c r="F4" s="3"/>
      <c r="G4" s="3"/>
      <c r="H4" s="3"/>
      <c r="I4" s="3"/>
      <c r="J4" s="5"/>
      <c r="K4" s="3"/>
      <c r="L4" s="6"/>
      <c r="M4" s="7"/>
      <c r="N4" s="6"/>
      <c r="O4" s="8"/>
      <c r="P4" s="8"/>
      <c r="Q4" s="9"/>
      <c r="R4" s="7"/>
    </row>
    <row r="5" spans="1:36" s="2" customFormat="1" ht="15">
      <c r="C5" s="3"/>
      <c r="D5" s="4"/>
      <c r="E5" s="3"/>
      <c r="F5" s="3"/>
      <c r="G5" s="3"/>
      <c r="H5" s="3"/>
      <c r="I5" s="3"/>
      <c r="J5" s="5"/>
      <c r="K5" s="3"/>
      <c r="L5" s="6"/>
      <c r="M5" s="7"/>
      <c r="N5" s="6"/>
      <c r="O5" s="8"/>
      <c r="P5" s="8"/>
      <c r="Q5" s="9"/>
      <c r="R5" s="7"/>
    </row>
    <row r="6" spans="1:36" s="2" customFormat="1" ht="15">
      <c r="B6" s="1" t="s">
        <v>48</v>
      </c>
      <c r="C6" s="3"/>
      <c r="D6" s="4"/>
      <c r="E6" s="3"/>
      <c r="F6" s="3"/>
      <c r="G6" s="3"/>
      <c r="H6" s="3"/>
      <c r="I6" s="3"/>
      <c r="J6" s="5"/>
      <c r="K6" s="3"/>
      <c r="L6" s="6"/>
      <c r="M6" s="7"/>
      <c r="N6" s="6"/>
      <c r="O6" s="8"/>
      <c r="P6" s="8"/>
      <c r="Q6" s="9"/>
      <c r="R6" s="7"/>
    </row>
    <row r="7" spans="1:36" s="2" customFormat="1" ht="15">
      <c r="C7" s="3"/>
      <c r="D7" s="4"/>
      <c r="E7" s="3"/>
      <c r="F7" s="3"/>
      <c r="G7" s="3"/>
      <c r="H7" s="3"/>
      <c r="I7" s="3"/>
      <c r="J7" s="5"/>
      <c r="K7" s="3"/>
      <c r="L7" s="6"/>
      <c r="M7" s="7"/>
      <c r="N7" s="6"/>
      <c r="O7" s="8"/>
      <c r="P7" s="8"/>
      <c r="Q7" s="9"/>
      <c r="R7" s="7"/>
    </row>
    <row r="8" spans="1:36" s="27" customFormat="1" ht="63" customHeight="1">
      <c r="A8" s="14" t="s">
        <v>2</v>
      </c>
      <c r="B8" s="15" t="s">
        <v>3</v>
      </c>
      <c r="C8" s="16" t="s">
        <v>4</v>
      </c>
      <c r="D8" s="17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8" t="s">
        <v>11</v>
      </c>
      <c r="K8" s="19" t="s">
        <v>12</v>
      </c>
      <c r="L8" s="20" t="s">
        <v>13</v>
      </c>
      <c r="M8" s="21" t="s">
        <v>14</v>
      </c>
      <c r="N8" s="20" t="s">
        <v>15</v>
      </c>
      <c r="O8" s="22" t="s">
        <v>16</v>
      </c>
      <c r="P8" s="23" t="s">
        <v>17</v>
      </c>
      <c r="Q8" s="24" t="s">
        <v>18</v>
      </c>
      <c r="R8" s="25" t="s">
        <v>19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6" s="2" customFormat="1" ht="30">
      <c r="A9" s="28" t="s">
        <v>20</v>
      </c>
      <c r="B9" s="29" t="s">
        <v>21</v>
      </c>
      <c r="C9" s="30">
        <v>207003</v>
      </c>
      <c r="D9" s="31" t="s">
        <v>22</v>
      </c>
      <c r="E9" s="32"/>
      <c r="F9" s="33"/>
      <c r="G9" s="34"/>
      <c r="H9" s="34"/>
      <c r="I9" s="35"/>
      <c r="J9" s="36">
        <v>350</v>
      </c>
      <c r="K9" s="37" t="s">
        <v>23</v>
      </c>
      <c r="L9" s="38"/>
      <c r="M9" s="39">
        <v>9.5</v>
      </c>
      <c r="N9" s="40">
        <f t="shared" ref="N9:N13" si="0">L9+(L9*9.5%)</f>
        <v>0</v>
      </c>
      <c r="O9" s="41">
        <f t="shared" ref="O9:O13" si="1">J9*L9</f>
        <v>0</v>
      </c>
      <c r="P9" s="41">
        <f t="shared" ref="P9:P13" si="2">O9*2</f>
        <v>0</v>
      </c>
      <c r="Q9" s="42">
        <f t="shared" ref="Q9:Q13" si="3">J9*N9</f>
        <v>0</v>
      </c>
      <c r="R9" s="34"/>
    </row>
    <row r="10" spans="1:36" s="2" customFormat="1" ht="30">
      <c r="A10" s="28" t="s">
        <v>24</v>
      </c>
      <c r="B10" s="29" t="s">
        <v>33</v>
      </c>
      <c r="C10" s="30">
        <v>207016</v>
      </c>
      <c r="D10" s="31" t="s">
        <v>22</v>
      </c>
      <c r="E10" s="37"/>
      <c r="F10" s="37"/>
      <c r="G10" s="47"/>
      <c r="H10" s="47"/>
      <c r="I10" s="48"/>
      <c r="J10" s="36">
        <v>60</v>
      </c>
      <c r="K10" s="30" t="s">
        <v>23</v>
      </c>
      <c r="L10" s="38"/>
      <c r="M10" s="49">
        <v>9.5</v>
      </c>
      <c r="N10" s="40">
        <f t="shared" si="0"/>
        <v>0</v>
      </c>
      <c r="O10" s="41">
        <f t="shared" si="1"/>
        <v>0</v>
      </c>
      <c r="P10" s="41">
        <f t="shared" si="2"/>
        <v>0</v>
      </c>
      <c r="Q10" s="42">
        <f t="shared" si="3"/>
        <v>0</v>
      </c>
      <c r="R10" s="50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2" customFormat="1" ht="30">
      <c r="A11" s="28" t="s">
        <v>26</v>
      </c>
      <c r="B11" s="29" t="s">
        <v>34</v>
      </c>
      <c r="C11" s="30">
        <v>207017</v>
      </c>
      <c r="D11" s="31" t="s">
        <v>22</v>
      </c>
      <c r="E11" s="37"/>
      <c r="F11" s="37"/>
      <c r="G11" s="47"/>
      <c r="H11" s="47"/>
      <c r="I11" s="48"/>
      <c r="J11" s="36">
        <v>120</v>
      </c>
      <c r="K11" s="30" t="s">
        <v>23</v>
      </c>
      <c r="L11" s="38"/>
      <c r="M11" s="49">
        <v>9.5</v>
      </c>
      <c r="N11" s="40">
        <f t="shared" si="0"/>
        <v>0</v>
      </c>
      <c r="O11" s="41">
        <f t="shared" si="1"/>
        <v>0</v>
      </c>
      <c r="P11" s="41">
        <f t="shared" si="2"/>
        <v>0</v>
      </c>
      <c r="Q11" s="42">
        <f t="shared" si="3"/>
        <v>0</v>
      </c>
      <c r="R11" s="5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s="2" customFormat="1" ht="30">
      <c r="A12" s="28" t="s">
        <v>30</v>
      </c>
      <c r="B12" s="29" t="s">
        <v>35</v>
      </c>
      <c r="C12" s="37">
        <v>206017</v>
      </c>
      <c r="D12" s="31" t="s">
        <v>22</v>
      </c>
      <c r="E12" s="37"/>
      <c r="F12" s="37"/>
      <c r="G12" s="47"/>
      <c r="H12" s="47"/>
      <c r="I12" s="48"/>
      <c r="J12" s="36">
        <v>500</v>
      </c>
      <c r="K12" s="30" t="s">
        <v>23</v>
      </c>
      <c r="L12" s="38"/>
      <c r="M12" s="49">
        <v>9.5</v>
      </c>
      <c r="N12" s="40">
        <f t="shared" si="0"/>
        <v>0</v>
      </c>
      <c r="O12" s="41">
        <f t="shared" si="1"/>
        <v>0</v>
      </c>
      <c r="P12" s="41">
        <f t="shared" si="2"/>
        <v>0</v>
      </c>
      <c r="Q12" s="42">
        <f t="shared" si="3"/>
        <v>0</v>
      </c>
      <c r="R12" s="50"/>
    </row>
    <row r="13" spans="1:36" s="2" customFormat="1" ht="30">
      <c r="A13" s="28" t="s">
        <v>32</v>
      </c>
      <c r="B13" s="29" t="s">
        <v>36</v>
      </c>
      <c r="C13" s="37">
        <v>207019</v>
      </c>
      <c r="D13" s="31" t="s">
        <v>22</v>
      </c>
      <c r="E13" s="37"/>
      <c r="F13" s="37"/>
      <c r="G13" s="47"/>
      <c r="H13" s="47"/>
      <c r="I13" s="48"/>
      <c r="J13" s="36">
        <v>120</v>
      </c>
      <c r="K13" s="37" t="s">
        <v>23</v>
      </c>
      <c r="L13" s="38"/>
      <c r="M13" s="49">
        <v>9.5</v>
      </c>
      <c r="N13" s="40">
        <f t="shared" si="0"/>
        <v>0</v>
      </c>
      <c r="O13" s="41">
        <f t="shared" si="1"/>
        <v>0</v>
      </c>
      <c r="P13" s="41">
        <f t="shared" si="2"/>
        <v>0</v>
      </c>
      <c r="Q13" s="42">
        <f t="shared" si="3"/>
        <v>0</v>
      </c>
      <c r="R13" s="50"/>
    </row>
    <row r="14" spans="1:36" s="2" customFormat="1" ht="15">
      <c r="A14" s="52"/>
      <c r="B14" s="53" t="s">
        <v>37</v>
      </c>
      <c r="C14" s="54" t="s">
        <v>38</v>
      </c>
      <c r="D14" s="55" t="s">
        <v>38</v>
      </c>
      <c r="E14" s="54" t="s">
        <v>38</v>
      </c>
      <c r="F14" s="54" t="s">
        <v>38</v>
      </c>
      <c r="G14" s="54" t="s">
        <v>38</v>
      </c>
      <c r="H14" s="54" t="s">
        <v>38</v>
      </c>
      <c r="I14" s="54" t="s">
        <v>38</v>
      </c>
      <c r="J14" s="56" t="s">
        <v>38</v>
      </c>
      <c r="K14" s="54" t="s">
        <v>38</v>
      </c>
      <c r="L14" s="57" t="s">
        <v>38</v>
      </c>
      <c r="M14" s="58" t="s">
        <v>38</v>
      </c>
      <c r="N14" s="59" t="s">
        <v>38</v>
      </c>
      <c r="O14" s="41">
        <f>SUM(O9:O13)</f>
        <v>0</v>
      </c>
      <c r="P14" s="60" t="s">
        <v>38</v>
      </c>
      <c r="Q14" s="41">
        <f>SUM(Q9:Q13)</f>
        <v>0</v>
      </c>
      <c r="R14" s="58" t="s">
        <v>39</v>
      </c>
    </row>
    <row r="15" spans="1:36" s="2" customFormat="1" ht="15">
      <c r="A15" s="52"/>
      <c r="B15" s="53" t="s">
        <v>40</v>
      </c>
      <c r="C15" s="54" t="s">
        <v>38</v>
      </c>
      <c r="D15" s="55" t="s">
        <v>38</v>
      </c>
      <c r="E15" s="54" t="s">
        <v>38</v>
      </c>
      <c r="F15" s="54" t="s">
        <v>38</v>
      </c>
      <c r="G15" s="54" t="s">
        <v>38</v>
      </c>
      <c r="H15" s="54" t="s">
        <v>38</v>
      </c>
      <c r="I15" s="54" t="s">
        <v>38</v>
      </c>
      <c r="J15" s="56" t="s">
        <v>38</v>
      </c>
      <c r="K15" s="54" t="s">
        <v>38</v>
      </c>
      <c r="L15" s="57" t="s">
        <v>38</v>
      </c>
      <c r="M15" s="58" t="s">
        <v>38</v>
      </c>
      <c r="N15" s="59" t="s">
        <v>38</v>
      </c>
      <c r="O15" s="41">
        <f>O14*2</f>
        <v>0</v>
      </c>
      <c r="P15" s="60" t="s">
        <v>38</v>
      </c>
      <c r="Q15" s="41">
        <f>Q14*2</f>
        <v>0</v>
      </c>
      <c r="R15" s="58" t="s">
        <v>39</v>
      </c>
    </row>
    <row r="17" spans="1:18" s="61" customFormat="1" ht="15">
      <c r="B17" s="62" t="s">
        <v>41</v>
      </c>
      <c r="D17" s="63"/>
      <c r="G17" s="63"/>
      <c r="H17" s="64"/>
      <c r="I17" s="65"/>
      <c r="J17" s="66"/>
      <c r="K17" s="65"/>
      <c r="L17" s="65"/>
      <c r="M17" s="65"/>
      <c r="N17" s="65"/>
    </row>
    <row r="18" spans="1:18" s="61" customFormat="1" ht="42.75" customHeight="1">
      <c r="B18" s="62" t="s">
        <v>42</v>
      </c>
      <c r="D18" s="63"/>
      <c r="G18" s="63"/>
      <c r="H18" s="64"/>
      <c r="I18" s="65"/>
      <c r="J18" s="66"/>
      <c r="K18" s="65"/>
      <c r="L18" s="65"/>
      <c r="M18" s="65"/>
      <c r="N18" s="65"/>
    </row>
    <row r="19" spans="1:18" s="61" customFormat="1" ht="75">
      <c r="B19" s="62" t="s">
        <v>43</v>
      </c>
      <c r="D19" s="63"/>
      <c r="G19" s="63"/>
      <c r="H19" s="64"/>
      <c r="I19" s="65"/>
      <c r="J19" s="66"/>
      <c r="K19" s="65"/>
      <c r="L19" s="65"/>
      <c r="M19" s="65"/>
      <c r="N19" s="65"/>
    </row>
    <row r="20" spans="1:18" s="61" customFormat="1" ht="15">
      <c r="B20" s="62" t="s">
        <v>44</v>
      </c>
      <c r="D20" s="63"/>
      <c r="G20" s="63"/>
      <c r="H20" s="64"/>
      <c r="I20" s="65"/>
      <c r="J20" s="66"/>
      <c r="K20" s="65"/>
      <c r="L20" s="65"/>
      <c r="M20" s="65"/>
      <c r="N20" s="65"/>
    </row>
    <row r="21" spans="1:18" s="61" customFormat="1" ht="15">
      <c r="A21" s="67"/>
      <c r="B21" s="68"/>
      <c r="C21" s="69"/>
      <c r="D21" s="70"/>
      <c r="E21" s="69"/>
      <c r="F21" s="70"/>
      <c r="G21" s="70"/>
      <c r="H21" s="71"/>
      <c r="I21" s="72"/>
      <c r="J21" s="73"/>
      <c r="K21" s="65"/>
      <c r="L21" s="65"/>
      <c r="M21" s="65"/>
      <c r="N21" s="65"/>
    </row>
    <row r="22" spans="1:18" s="61" customFormat="1" ht="15">
      <c r="B22" s="61" t="s">
        <v>45</v>
      </c>
      <c r="D22" s="63"/>
      <c r="G22" s="63"/>
      <c r="H22" s="64"/>
      <c r="I22" s="65"/>
      <c r="J22" s="66" t="s">
        <v>46</v>
      </c>
      <c r="K22" s="65"/>
      <c r="L22" s="65"/>
      <c r="M22" s="65"/>
      <c r="N22" s="65"/>
    </row>
    <row r="23" spans="1:18">
      <c r="C23" s="74"/>
      <c r="D23" s="74"/>
      <c r="E23" s="74"/>
      <c r="G23" s="74"/>
      <c r="H23" s="76"/>
      <c r="I23" s="74"/>
      <c r="J23" s="77"/>
      <c r="K23" s="78"/>
      <c r="L23" s="79"/>
      <c r="M23" s="79"/>
      <c r="N23" s="79"/>
      <c r="O23" s="78"/>
      <c r="P23" s="74"/>
      <c r="Q23" s="74"/>
      <c r="R23" s="74"/>
    </row>
    <row r="24" spans="1:18" s="80" customFormat="1">
      <c r="C24" s="81"/>
      <c r="D24" s="82"/>
      <c r="E24" s="81"/>
      <c r="F24" s="81"/>
      <c r="G24" s="81"/>
      <c r="H24" s="81"/>
      <c r="I24" s="81"/>
      <c r="J24" s="83"/>
      <c r="K24" s="81"/>
      <c r="L24" s="84"/>
      <c r="M24" s="85"/>
      <c r="N24" s="84"/>
      <c r="O24" s="86"/>
      <c r="P24" s="86"/>
      <c r="Q24" s="87"/>
      <c r="R24" s="85"/>
    </row>
    <row r="25" spans="1:18" s="80" customFormat="1">
      <c r="C25" s="81"/>
      <c r="D25" s="82"/>
      <c r="E25" s="81"/>
      <c r="F25" s="81"/>
      <c r="G25" s="81"/>
      <c r="H25" s="81"/>
      <c r="I25" s="81"/>
      <c r="J25" s="83"/>
      <c r="K25" s="81"/>
      <c r="L25" s="84"/>
      <c r="M25" s="85"/>
      <c r="N25" s="84"/>
      <c r="O25" s="86"/>
      <c r="P25" s="86"/>
      <c r="Q25" s="87"/>
      <c r="R25" s="85"/>
    </row>
  </sheetData>
  <pageMargins left="0.7" right="0.7" top="0.75" bottom="0.75" header="0.3" footer="0.3"/>
  <ignoredErrors>
    <ignoredError sqref="A9:A13" numberStoredAsText="1"/>
    <ignoredError sqref="N9:N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mleko trajno-19a</vt:lpstr>
      <vt:lpstr>mleko z dodatki-19b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2018-09-19T12:20:02Z</dcterms:created>
  <dcterms:modified xsi:type="dcterms:W3CDTF">2018-09-20T07:21:35Z</dcterms:modified>
</cp:coreProperties>
</file>